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2" activeTab="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D169" i="1" s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<sst xmlns="http://schemas.openxmlformats.org/spreadsheetml/2006/main" count="554" uniqueCount="447">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</sst>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لجنة التنمية الاجتماعية الأهلية بأوثال </a:t>
          </a:r>
          <a:r>
            <a:rPr lang="ar-SA" sz="1400"/>
            <a:t>  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1097736.45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1414/01/21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هـ      ترخيص رقم 69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1414/01/21</a:t>
          </a:r>
          <a:r>
            <a:rPr lang="ar-SA"/>
            <a:t>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عيون الجواء - مركز أوثال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 u="sng" strike="noStrike">
              <a:solidFill>
                <a:srgbClr val="0563C1"/>
              </a:solidFill>
              <a:effectLst/>
              <a:latin typeface="Arial"/>
              <a:hlinkClick xmlns:r="http://schemas.openxmlformats.org/officeDocument/2006/relationships" r:id=""/>
            </a:rPr>
            <a:t>lajnatauthal.la@gmail.com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K18" sqref="K18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1097736.45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7" workbookViewId="0">
      <selection activeCell="E16" sqref="E16"/>
    </sheetView>
  </sheetViews>
  <sheetFormatPr defaultRowHeight="14.25" x14ac:dyDescent="0.2"/>
  <cols>
    <col min="2" max="2" width="8.125" bestFit="1" customWidth="1"/>
    <col min="3" max="3" width="32.125" customWidth="1"/>
    <col min="4" max="4" width="9.25" bestFit="1" customWidth="1"/>
    <col min="6" max="6" width="9.25" bestFit="1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279.36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279.36</v>
      </c>
      <c r="O14" s="141">
        <f t="shared" si="1"/>
        <v>0</v>
      </c>
      <c r="P14" s="141">
        <f t="shared" si="2"/>
        <v>279.36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3000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3000</v>
      </c>
      <c r="P18" s="141">
        <f t="shared" si="2"/>
        <v>3000</v>
      </c>
    </row>
    <row r="19" spans="2:16" ht="28.5" thickBot="1" x14ac:dyDescent="0.25">
      <c r="B19" s="7"/>
      <c r="C19" s="7" t="s">
        <v>83</v>
      </c>
      <c r="D19" s="152">
        <f>SUM(D14:D18)</f>
        <v>279.36</v>
      </c>
      <c r="E19" s="152">
        <f t="shared" ref="E19:L19" si="4">SUM(E14:E18)</f>
        <v>3000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279.36</v>
      </c>
      <c r="O19" s="6">
        <f t="shared" si="1"/>
        <v>3000</v>
      </c>
      <c r="P19" s="6">
        <f t="shared" si="2"/>
        <v>3279.36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279.36</v>
      </c>
      <c r="E26" s="153">
        <f t="shared" ref="E26:L26" si="6">E12+E19+E25</f>
        <v>3000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279.36</v>
      </c>
      <c r="O26" s="9">
        <f t="shared" si="1"/>
        <v>3000</v>
      </c>
      <c r="P26" s="9">
        <f t="shared" si="2"/>
        <v>3279.36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N221" activePane="bottomRight" state="frozen"/>
      <selection pane="topRight" activeCell="M1" sqref="M1"/>
      <selection pane="bottomLeft" activeCell="A5" sqref="A5"/>
      <selection pane="bottomRight" activeCell="E171" sqref="E171"/>
    </sheetView>
  </sheetViews>
  <sheetFormatPr defaultRowHeight="14.25" x14ac:dyDescent="0.2"/>
  <cols>
    <col min="2" max="2" width="10.875" bestFit="1" customWidth="1"/>
    <col min="3" max="3" width="53.625" bestFit="1" customWidth="1"/>
    <col min="4" max="5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23108.86</v>
      </c>
      <c r="E5" s="223">
        <f>E6</f>
        <v>21608.86</v>
      </c>
      <c r="F5" s="224">
        <f>F210</f>
        <v>1500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21608.86</v>
      </c>
      <c r="E6" s="226">
        <f>E7+E38+E134+E190</f>
        <v>21608.86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6625.3600000000006</v>
      </c>
      <c r="E38" s="226">
        <f>E39+E49+E88+E118</f>
        <v>6625.3600000000006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6625.3600000000006</v>
      </c>
      <c r="E88" s="226">
        <f>SUM(E89:E93,E97:E100,E109,E113)</f>
        <v>6625.3600000000006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2427.4699999999998</v>
      </c>
      <c r="E89" s="226">
        <v>2427.4699999999998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4197.8900000000003</v>
      </c>
      <c r="E90" s="226">
        <v>4197.8900000000003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14983.5</v>
      </c>
      <c r="E134" s="226">
        <f>SUM(E135,E137,E144,E150,E155,E157,E159,E161,E163,E165,E167,E169,E171,E183)</f>
        <v>14983.5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1500</v>
      </c>
      <c r="E210" s="228"/>
      <c r="F210" s="227">
        <f>SUM(F211,F249)</f>
        <v>1500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1500</v>
      </c>
      <c r="E211" s="232"/>
      <c r="F211" s="227">
        <f>SUM(F212,F214,F223,F232,F238)</f>
        <v>1500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1500</v>
      </c>
      <c r="E238" s="232"/>
      <c r="F238" s="227">
        <f>SUM(F239:F248)</f>
        <v>1500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1500</v>
      </c>
      <c r="E240" s="232"/>
      <c r="F240" s="227">
        <v>1500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23108.86</v>
      </c>
      <c r="E293" s="243">
        <f>E5</f>
        <v>21608.86</v>
      </c>
      <c r="F293" s="243">
        <f>F210</f>
        <v>1500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18" sqref="D18"/>
    </sheetView>
  </sheetViews>
  <sheetFormatPr defaultRowHeight="14.25" x14ac:dyDescent="0.2"/>
  <cols>
    <col min="3" max="3" width="44.375" customWidth="1"/>
    <col min="4" max="5" width="10.8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100436.16</v>
      </c>
      <c r="E7" s="204">
        <v>155282.16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100436.16</v>
      </c>
      <c r="E15" s="161">
        <f>SUM(E7:E14)</f>
        <v>155282.16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1639000</v>
      </c>
      <c r="E17" s="211">
        <v>1639000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1639000</v>
      </c>
      <c r="E22" s="161">
        <f>SUM(E17:E21)</f>
        <v>1639000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1739436.16</v>
      </c>
      <c r="E33" s="166">
        <f>E15+E22+E31</f>
        <v>1794282.16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abSelected="1" topLeftCell="A26" zoomScale="96" zoomScaleNormal="96" workbookViewId="0">
      <selection activeCell="E14" sqref="E14:E21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>
        <v>250000</v>
      </c>
      <c r="F9" s="159">
        <v>300000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250000</v>
      </c>
      <c r="F13" s="161">
        <f>SUM(F7:F12)</f>
        <v>300000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391699.71</v>
      </c>
      <c r="F19" s="211">
        <v>376716.21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391699.71</v>
      </c>
      <c r="F22" s="161">
        <f>SUM(F15:F21)</f>
        <v>376716.21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71250</v>
      </c>
      <c r="F25" s="204">
        <v>72750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1026486.45</v>
      </c>
      <c r="F26" s="204">
        <v>1044815.95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1097736.45</v>
      </c>
      <c r="F28" s="164">
        <f>SUM(F25:F27)</f>
        <v>1117565.95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1739436.16</v>
      </c>
      <c r="F30" s="166">
        <f>F13+F22+F28</f>
        <v>1794282.16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13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1500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-1500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1500</v>
      </c>
      <c r="E34" s="117"/>
      <c r="F34" s="124">
        <v>31105002</v>
      </c>
      <c r="G34" s="125" t="s">
        <v>146</v>
      </c>
      <c r="H34" s="175"/>
      <c r="J34" s="140">
        <f t="shared" si="0"/>
        <v>-1500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1500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-1500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72750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71250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2022-05-07T19:03:25Z</dcterms:modified>
</cp:coreProperties>
</file>